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неналоговые и гос.пошлина" sheetId="1" state="visible" r:id="rId1"/>
  </sheets>
  <definedNames>
    <definedName name="Print_Titles" localSheetId="0" hidden="0">'неналоговые и гос.пошлина'!$7:$9</definedName>
    <definedName name="_xlnm.Print_Area" localSheetId="0">'неналоговые и гос.пошлина'!$A$1:$P$48</definedName>
  </definedNames>
  <calcPr/>
</workbook>
</file>

<file path=xl/sharedStrings.xml><?xml version="1.0" encoding="utf-8"?>
<sst xmlns="http://schemas.openxmlformats.org/spreadsheetml/2006/main" count="80" uniqueCount="80">
  <si>
    <t>Приложение</t>
  </si>
  <si>
    <t xml:space="preserve">Прогноз поступлений администрируемых доходов в областной бюджет Новосибирской области на очередной финансовый год и плановый период</t>
  </si>
  <si>
    <t xml:space="preserve">Департамент имущества и земельных отношений Новосибирской области</t>
  </si>
  <si>
    <t xml:space="preserve">(наименование главного администратора доходов областного бюджета Новосибирской области)</t>
  </si>
  <si>
    <t xml:space="preserve">тыс. рублей</t>
  </si>
  <si>
    <t xml:space="preserve">№ п/п</t>
  </si>
  <si>
    <t xml:space="preserve">Наименование дохода</t>
  </si>
  <si>
    <t xml:space="preserve">Код доходов</t>
  </si>
  <si>
    <t>Факт</t>
  </si>
  <si>
    <t>Оценка</t>
  </si>
  <si>
    <t>Прогноз</t>
  </si>
  <si>
    <t xml:space="preserve">факт 5 месяцев 2024 года</t>
  </si>
  <si>
    <t xml:space="preserve">факт 2024 года</t>
  </si>
  <si>
    <t xml:space="preserve">удельный вес (гр.1/гр.2*100) %</t>
  </si>
  <si>
    <t xml:space="preserve">план на 2025 год </t>
  </si>
  <si>
    <t xml:space="preserve">факт 5 месяцев 2025 года</t>
  </si>
  <si>
    <t xml:space="preserve">ожид. поступ. 2025 года</t>
  </si>
  <si>
    <t xml:space="preserve">Темп роста (гр.6/гр.2), %</t>
  </si>
  <si>
    <t xml:space="preserve">2026 год</t>
  </si>
  <si>
    <t xml:space="preserve">Темп роста (гр.8/гр.6), %</t>
  </si>
  <si>
    <t xml:space="preserve">2027 год</t>
  </si>
  <si>
    <t xml:space="preserve">Темп роста (гр.10/гр.8),%</t>
  </si>
  <si>
    <t xml:space="preserve">2028 год</t>
  </si>
  <si>
    <t xml:space="preserve">Темп роста (гр.12/гр.10), %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</si>
  <si>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субъектов РФ (за исключением земельных участков бюджетных и автономных учреждений субъектов РФ)                      </t>
  </si>
  <si>
    <t xml:space="preserve">120 1 11 05022 02 0000 120</t>
  </si>
  <si>
    <t xml:space="preserve">Доходы, получаемые в виде арендной платы за земельные участки, которые расположены в границах городских округов,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
</t>
  </si>
  <si>
    <t xml:space="preserve">120 1 11 05026 04 0000 120 </t>
  </si>
  <si>
    <t xml:space="preserve">Доходы от сдачи в аренду имущества, находящегося в оперативном управлении органов государственной власти субъектов РФ и созданных ими учреждений (за исключением имущества бюджетных и автономных учреждений субъектов РФ)  </t>
  </si>
  <si>
    <t xml:space="preserve">120 1 11 05032 02 0000 120</t>
  </si>
  <si>
    <t xml:space="preserve">Доходы от сдачи в аренду имущества, составляющего казну субъекта Российской Федерации (за исключением земельных участков)</t>
  </si>
  <si>
    <t xml:space="preserve">120 1 11 05072 02 0000 120 </t>
  </si>
  <si>
    <t xml:space="preserve"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субъектов Российской Федерации</t>
  </si>
  <si>
    <t xml:space="preserve">120 1 11 05322 02 0000 120 </t>
  </si>
  <si>
    <t xml:space="preserve"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собственности субъектов Российской Федерации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</si>
  <si>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 xml:space="preserve">120 1 11 05420 02 0000 120 </t>
  </si>
  <si>
    <t xml:space="preserve">Прочие поступления от использования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</t>
  </si>
  <si>
    <t xml:space="preserve">120 1 11 09042 02 0000 120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</si>
  <si>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субъектов Российской Федерации, и на землях или земельных участках, государственная собственность на которые не разграничена</t>
  </si>
  <si>
    <t xml:space="preserve">120 1 11 09080 02 0000 120</t>
  </si>
  <si>
    <t xml:space="preserve">Плата за предоставление государственными органами субъектов Российской Федерации, казенными учреждениями субъектов Российской Федерации сведений, документов, содержащихся в государственных реестрах (регистрах), ведение которых осуществляется данными государственными органами, учреждениями</t>
  </si>
  <si>
    <t xml:space="preserve">120 1 13 01410 01 0000130</t>
  </si>
  <si>
    <t xml:space="preserve">Прочие доходы от оказания платных услуг (работ) получателями средств бюджетов субъектов Российской Федерации</t>
  </si>
  <si>
    <t xml:space="preserve">120 1 13 01992 02 0000 130</t>
  </si>
  <si>
    <t xml:space="preserve">Прочие доходы от компенсации затрат бюджетов субъектов Российской Федерации</t>
  </si>
  <si>
    <t xml:space="preserve">120 1 13 02992 02 0000 130</t>
  </si>
  <si>
    <t xml:space="preserve"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(за исключением имущества бюджетных и автономных учреждений субъектов Российской Федерации), в части реализации основных средств по указанному имуществу</t>
  </si>
  <si>
    <t xml:space="preserve">120 1 14 02022 02 0000 410</t>
  </si>
  <si>
    <t xml:space="preserve"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(за исключением имущества бюджетных и автономных учреждений субъектов Российской Федерации), в части реализации материальных запасов по указанному имуществу </t>
  </si>
  <si>
    <t xml:space="preserve">120 1 14 02022 02 0000 440</t>
  </si>
  <si>
    <t xml:space="preserve">Доходы от реализации иного имущества, находящегося в собственности субъектов РФ (за исключением имущества бюджетных и автономных учреждений субъектов РФ, а также имущества государственных унитарных предприятий субъектов  РФ, в том числе казенных), в части реализации основных средств по указанному имуществу   </t>
  </si>
  <si>
    <t xml:space="preserve">120 1 14 02023 02 0000 410</t>
  </si>
  <si>
    <t xml:space="preserve">Доходы от продажи земельных участков, находящихся в собственности субъектов РФ (за исключением земельных участков бюджетных и  автономных учреждений субъектов РФ)         </t>
  </si>
  <si>
    <t xml:space="preserve">120 1 14 06022 02 0000 430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</si>
  <si>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субъектов Российской Федерации</t>
  </si>
  <si>
    <t xml:space="preserve">120 1 14 06322 02 0000 430</t>
  </si>
  <si>
    <t xml:space="preserve">Административные штрафы, установленные законами субъектов  Российской Федерации об административных правонарушениях, за нарушение законов и иных нормативных правовых актов субъектов Российской Федерацииа </t>
  </si>
  <si>
    <t xml:space="preserve">120 1 16 02010 02 0000 140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</si>
  <si>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государственным органом субъекта Российской Федерации (казенным учреждением субъекта Российской Федерации)  </t>
  </si>
  <si>
    <t xml:space="preserve">120 1 16 07010 02 0000 140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</si>
  <si>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Федерации, казенным учреждением субъекта Российской Федерации   </t>
  </si>
  <si>
    <t xml:space="preserve">120 1 16 07090 02 0000 140</t>
  </si>
  <si>
    <t xml:space="preserve">Платежи в целях возмещения убытков, причиненных уклонением от заключения с государственным органом субъекта Российской Федерации (казенным учреждением субъекта Российской Федерации) государственного контракта, а также иные денежные средства,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государственного контракта, финансируемого за счет средств дорожного фонда субъекта Российской Федерации)</t>
  </si>
  <si>
    <t xml:space="preserve">120 1 16 10056 02 0000 140</t>
  </si>
  <si>
    <t xml:space="preserve">Доходы от денежных взысканий (штрафов), поступающие в счет погашения задолженности, образовавшейся до 1 января 2020 года, подлежащие зачислению в бюджет субъекта Российской Федерации по нормативам, действовавшим в 2019 году</t>
  </si>
  <si>
    <t xml:space="preserve">120 1 16 10122 01 0000 140</t>
  </si>
  <si>
    <t xml:space="preserve">Невыясненные поступления, зачисляемые в бюджеты субъектов РФ</t>
  </si>
  <si>
    <t xml:space="preserve">120 1 17 01020 02 0000 180</t>
  </si>
  <si>
    <t xml:space="preserve">Прочие неналоговые доходы бюджетов субъекта РФ</t>
  </si>
  <si>
    <t xml:space="preserve">120 1 17 05020 02 0000 180</t>
  </si>
  <si>
    <t xml:space="preserve">Прочие неналоговые доходы бюджетов субъектов Российской Федерации в части невыясненных поступлений, по которым не осуществлен возврат (уточнение) не позднее трех лет со дня их зачисления на единый счет бюджета субъекта Российской Федерации</t>
  </si>
  <si>
    <t xml:space="preserve">120 1 17 16000 02 0000 180</t>
  </si>
  <si>
    <t xml:space="preserve">ИТОГО по коду доходов</t>
  </si>
  <si>
    <t xml:space="preserve">СПРАВОЧНО: Информация о доходах государственных казенных учреждений Новосибирской области от оказания платных услуг для отражения соответствующих плановых назначений в расходной части бюджета на 2026-2028 годы в соответствии с Постановлением Правительства НСО от 29.01.2019 № 11-п</t>
  </si>
  <si>
    <t xml:space="preserve">Руководитель ____________________________    ________________________________Р.Г. Шилохвостов_______________________</t>
  </si>
  <si>
    <t xml:space="preserve">  (подпись)                                                    (расшифровка подписи)</t>
  </si>
  <si>
    <t xml:space="preserve">"_____" ____________________ 2025 г.</t>
  </si>
  <si>
    <r>
      <rPr>
        <sz val="10"/>
        <rFont val="Times New Roman"/>
      </rPr>
      <t xml:space="preserve">Исполнитель _______________________    ___________________________________</t>
    </r>
    <r>
      <rPr>
        <u val="single"/>
        <sz val="10"/>
        <rFont val="Times New Roman"/>
      </rPr>
      <t>А.С.Адольф</t>
    </r>
    <r>
      <rPr>
        <sz val="10"/>
        <rFont val="Times New Roman"/>
      </rPr>
      <t>______________________</t>
    </r>
  </si>
  <si>
    <t xml:space="preserve">(подпись)                                                    (расшифровка подписи Ф.И.О.)</t>
  </si>
  <si>
    <t xml:space="preserve">Контактный телефон: 238 60 56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</si>
</sst>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"/>
    <numFmt numFmtId="161" formatCode="0.0%"/>
  </numFmts>
  <fonts count="15">
    <font>
      <sz val="11.000000"/>
      <color theme="1"/>
      <name val="Calibri"/>
      <scheme val="minor"/>
    </font>
    <font>
      <b/>
      <sz val="11.000000"/>
      <color theme="1"/>
      <name val="Calibri"/>
      <scheme val="minor"/>
    </font>
    <font>
      <i/>
      <sz val="8.000000"/>
      <color indexed="23"/>
      <name val="Calibri"/>
      <scheme val="minor"/>
    </font>
    <font>
      <sz val="10.000000"/>
      <name val="Arial Cyr"/>
    </font>
    <font>
      <sz val="11.000000"/>
      <color indexed="62"/>
      <name val="Calibri"/>
      <scheme val="minor"/>
    </font>
    <font>
      <sz val="11.000000"/>
      <name val="Calibri"/>
      <scheme val="minor"/>
    </font>
    <font>
      <sz val="11.000000"/>
      <color theme="1"/>
      <name val="Times New Roman"/>
    </font>
    <font>
      <b/>
      <sz val="14.000000"/>
      <color theme="1"/>
      <name val="Times New Roman"/>
    </font>
    <font>
      <b/>
      <i/>
      <sz val="10.000000"/>
      <color theme="1"/>
      <name val="Times New Roman"/>
    </font>
    <font>
      <sz val="10.000000"/>
      <name val="Times New Roman"/>
    </font>
    <font>
      <b/>
      <sz val="11.000000"/>
      <color theme="1"/>
      <name val="Times New Roman"/>
    </font>
    <font>
      <b/>
      <sz val="10.000000"/>
      <name val="Times New Roman"/>
    </font>
    <font>
      <sz val="10.000000"/>
      <color theme="1"/>
      <name val="Times New Roman"/>
    </font>
    <font>
      <sz val="9.000000"/>
      <name val="Times New Roman"/>
    </font>
    <font>
      <sz val="12.000000"/>
      <color theme="1"/>
      <name val="Calibri"/>
      <scheme val="minor"/>
    </font>
  </fonts>
  <fills count="14">
    <fill>
      <patternFill patternType="none"/>
    </fill>
    <fill>
      <patternFill patternType="gray125"/>
    </fill>
    <fill>
      <patternFill patternType="darkDown">
        <fgColor indexed="2"/>
        <bgColor indexed="2"/>
      </patternFill>
    </fill>
    <fill>
      <patternFill patternType="solid">
        <fgColor indexed="22"/>
        <bgColor indexed="22"/>
      </patternFill>
    </fill>
    <fill>
      <patternFill patternType="solid">
        <fgColor indexed="51"/>
        <bgColor indexed="51"/>
      </patternFill>
    </fill>
    <fill>
      <patternFill patternType="solid">
        <fgColor indexed="31"/>
        <bgColor indexed="31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27"/>
        <bgColor indexed="27"/>
      </patternFill>
    </fill>
    <fill>
      <patternFill patternType="solid">
        <fgColor indexed="43"/>
        <bgColor indexed="43"/>
      </patternFill>
    </fill>
    <fill>
      <patternFill patternType="solid">
        <fgColor rgb="FFF8F8F8"/>
        <bgColor rgb="FFF8F8F8"/>
      </patternFill>
    </fill>
    <fill>
      <patternFill patternType="solid">
        <fgColor theme="0" tint="0"/>
        <bgColor theme="0" tint="0"/>
      </patternFill>
    </fill>
    <fill>
      <patternFill patternType="solid">
        <fgColor indexed="65"/>
        <bgColor indexed="65"/>
      </patternFill>
    </fill>
    <fill>
      <patternFill patternType="solid">
        <fgColor theme="0" tint="-0.14999847407452621"/>
        <bgColor theme="0" tint="-0.14999847407452621"/>
      </patternFill>
    </fill>
  </fills>
  <borders count="12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</borders>
  <cellStyleXfs count="25">
    <xf fontId="0" fillId="0" borderId="0" numFmtId="0" applyNumberFormat="1" applyFont="1" applyFill="1" applyBorder="1"/>
    <xf fontId="0" fillId="0" borderId="1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2" borderId="1" numFmtId="0" applyNumberFormat="0" applyFont="1" applyFill="1" applyBorder="1">
      <alignment horizontal="right" vertical="top"/>
    </xf>
    <xf fontId="0" fillId="3" borderId="1" numFmtId="49" applyNumberFormat="1" applyFont="1" applyFill="1" applyBorder="1">
      <alignment horizontal="left" vertical="top"/>
    </xf>
    <xf fontId="1" fillId="0" borderId="1" numFmtId="49" applyNumberFormat="1" applyFont="1" applyFill="1" applyBorder="1">
      <alignment horizontal="left" vertical="top"/>
    </xf>
    <xf fontId="0" fillId="4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0" fillId="5" borderId="1" numFmtId="0" applyNumberFormat="1" applyFont="1" applyFill="1" applyBorder="1">
      <alignment horizontal="left" vertical="top" wrapText="1"/>
    </xf>
    <xf fontId="0" fillId="6" borderId="1" numFmtId="0" applyNumberFormat="1" applyFont="1" applyFill="1" applyBorder="1">
      <alignment horizontal="left" vertical="top" wrapText="1"/>
    </xf>
    <xf fontId="0" fillId="7" borderId="1" numFmtId="0" applyNumberFormat="1" applyFont="1" applyFill="1" applyBorder="1">
      <alignment horizontal="left" vertical="top" wrapText="1"/>
    </xf>
    <xf fontId="0" fillId="8" borderId="1" numFmtId="0" applyNumberFormat="1" applyFont="1" applyFill="1" applyBorder="1">
      <alignment horizontal="left" vertical="top" wrapText="1"/>
    </xf>
    <xf fontId="0" fillId="0" borderId="1" numFmtId="0" applyNumberFormat="1" applyFont="1" applyFill="1" applyBorder="1">
      <alignment horizontal="left" vertical="top" wrapText="1"/>
    </xf>
    <xf fontId="2" fillId="0" borderId="0" numFmtId="0" applyNumberFormat="1" applyFont="1" applyFill="1" applyBorder="1">
      <alignment horizontal="left" vertical="top"/>
    </xf>
    <xf fontId="3" fillId="0" borderId="0" numFmtId="0" applyNumberFormat="1" applyFont="1" applyFill="1" applyBorder="1"/>
    <xf fontId="0" fillId="4" borderId="2" numFmtId="0" applyNumberFormat="0" applyFont="1" applyFill="1" applyBorder="1">
      <alignment horizontal="right" vertical="top"/>
    </xf>
    <xf fontId="0" fillId="5" borderId="2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6" borderId="2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4" fillId="9" borderId="1" numFmtId="49" applyNumberFormat="1" applyFont="1" applyFill="1" applyBorder="1">
      <alignment horizontal="left" vertical="top" wrapText="1"/>
    </xf>
    <xf fontId="5" fillId="0" borderId="1" numFmtId="49" applyNumberFormat="1" applyFont="1" applyFill="1" applyBorder="1">
      <alignment horizontal="left" vertical="top" wrapText="1"/>
    </xf>
    <xf fontId="0" fillId="8" borderId="1" numFmtId="0" applyNumberFormat="1" applyFont="1" applyFill="1" applyBorder="1">
      <alignment horizontal="left" vertical="top" wrapText="1"/>
    </xf>
    <xf fontId="0" fillId="0" borderId="1" numFmtId="0" applyNumberFormat="1" applyFont="1" applyFill="1" applyBorder="1">
      <alignment horizontal="left" vertical="top" wrapText="1"/>
    </xf>
  </cellStyleXfs>
  <cellXfs count="45">
    <xf fontId="0" fillId="0" borderId="0" numFmtId="0" xfId="0"/>
    <xf fontId="0" fillId="0" borderId="0" numFmtId="0" xfId="0"/>
    <xf fontId="6" fillId="0" borderId="0" numFmtId="0" xfId="0" applyFont="1"/>
    <xf fontId="7" fillId="0" borderId="0" numFmtId="0" xfId="0" applyFont="1" applyAlignment="1">
      <alignment horizontal="center" vertical="center" wrapText="1"/>
    </xf>
    <xf fontId="6" fillId="0" borderId="0" numFmtId="0" xfId="0" applyFont="1" applyAlignment="1">
      <alignment horizontal="center" wrapText="1"/>
    </xf>
    <xf fontId="6" fillId="0" borderId="0" numFmtId="0" xfId="0" applyFont="1" applyAlignment="1">
      <alignment horizontal="center" vertical="center" wrapText="1"/>
    </xf>
    <xf fontId="0" fillId="0" borderId="0" numFmtId="0" xfId="0" applyAlignment="1">
      <alignment horizontal="center" vertical="center" wrapText="1"/>
    </xf>
    <xf fontId="8" fillId="0" borderId="0" numFmtId="0" xfId="0" applyFont="1" applyAlignment="1">
      <alignment horizontal="right" wrapText="1"/>
    </xf>
    <xf fontId="9" fillId="0" borderId="1" numFmtId="0" xfId="14" applyFont="1" applyBorder="1" applyAlignment="1">
      <alignment horizontal="center" vertical="center" wrapText="1"/>
    </xf>
    <xf fontId="10" fillId="0" borderId="1" numFmtId="0" xfId="0" applyFont="1" applyBorder="1" applyAlignment="1">
      <alignment horizontal="center"/>
    </xf>
    <xf fontId="11" fillId="0" borderId="1" numFmtId="0" xfId="14" applyFont="1" applyBorder="1" applyAlignment="1">
      <alignment horizontal="center" vertical="center" wrapText="1"/>
    </xf>
    <xf fontId="11" fillId="10" borderId="1" numFmtId="160" xfId="14" applyNumberFormat="1" applyFont="1" applyFill="1" applyBorder="1" applyAlignment="1">
      <alignment horizontal="center" vertical="center" wrapText="1"/>
    </xf>
    <xf fontId="9" fillId="0" borderId="0" numFmtId="0" xfId="14" applyFont="1" applyAlignment="1">
      <alignment horizontal="center" vertical="center" wrapText="1"/>
    </xf>
    <xf fontId="12" fillId="0" borderId="1" numFmtId="0" xfId="0" applyFont="1" applyBorder="1" applyAlignment="1">
      <alignment horizontal="center"/>
    </xf>
    <xf fontId="9" fillId="11" borderId="1" numFmtId="0" xfId="0" applyFont="1" applyFill="1" applyBorder="1" applyAlignment="1">
      <alignment vertical="top" wrapText="1"/>
    </xf>
    <xf fontId="9" fillId="11" borderId="0" numFmtId="0" xfId="0" applyFont="1" applyFill="1" applyAlignment="1">
      <alignment horizontal="center" vertical="center"/>
    </xf>
    <xf fontId="9" fillId="12" borderId="1" numFmtId="160" xfId="14" applyNumberFormat="1" applyFont="1" applyFill="1" applyBorder="1" applyAlignment="1">
      <alignment horizontal="right" vertical="center" wrapText="1"/>
    </xf>
    <xf fontId="9" fillId="12" borderId="1" numFmtId="161" xfId="14" applyNumberFormat="1" applyFont="1" applyFill="1" applyBorder="1" applyAlignment="1">
      <alignment horizontal="right" vertical="center" wrapText="1"/>
    </xf>
    <xf fontId="9" fillId="0" borderId="1" numFmtId="160" xfId="14" applyNumberFormat="1" applyFont="1" applyBorder="1" applyAlignment="1">
      <alignment horizontal="right" vertical="center" wrapText="1"/>
    </xf>
    <xf fontId="11" fillId="10" borderId="1" numFmtId="160" xfId="14" applyNumberFormat="1" applyFont="1" applyFill="1" applyBorder="1" applyAlignment="1">
      <alignment horizontal="right" vertical="center" wrapText="1"/>
    </xf>
    <xf fontId="9" fillId="0" borderId="0" numFmtId="160" xfId="14" applyNumberFormat="1" applyFont="1" applyAlignment="1">
      <alignment horizontal="right" vertical="center" wrapText="1"/>
    </xf>
    <xf fontId="9" fillId="11" borderId="3" numFmtId="0" xfId="0" applyFont="1" applyFill="1" applyBorder="1" applyAlignment="1">
      <alignment vertical="top" wrapText="1"/>
    </xf>
    <xf fontId="9" fillId="11" borderId="4" numFmtId="0" xfId="0" applyFont="1" applyFill="1" applyBorder="1" applyAlignment="1">
      <alignment horizontal="center" vertical="center"/>
    </xf>
    <xf fontId="9" fillId="12" borderId="5" numFmtId="160" xfId="14" applyNumberFormat="1" applyFont="1" applyFill="1" applyBorder="1" applyAlignment="1">
      <alignment horizontal="right" vertical="center" wrapText="1"/>
    </xf>
    <xf fontId="9" fillId="12" borderId="0" numFmtId="161" xfId="14" applyNumberFormat="1" applyFont="1" applyFill="1" applyAlignment="1">
      <alignment horizontal="right" vertical="center" wrapText="1"/>
    </xf>
    <xf fontId="9" fillId="12" borderId="3" numFmtId="160" xfId="14" applyNumberFormat="1" applyFont="1" applyFill="1" applyBorder="1" applyAlignment="1">
      <alignment horizontal="right" vertical="center" wrapText="1"/>
    </xf>
    <xf fontId="9" fillId="12" borderId="6" numFmtId="161" xfId="14" applyNumberFormat="1" applyFont="1" applyFill="1" applyBorder="1" applyAlignment="1">
      <alignment horizontal="right" vertical="center" wrapText="1"/>
    </xf>
    <xf fontId="9" fillId="12" borderId="7" numFmtId="160" xfId="14" applyNumberFormat="1" applyFont="1" applyFill="1" applyBorder="1" applyAlignment="1">
      <alignment horizontal="right" vertical="center" wrapText="1"/>
    </xf>
    <xf fontId="9" fillId="12" borderId="0" numFmtId="160" xfId="14" applyNumberFormat="1" applyFont="1" applyFill="1" applyAlignment="1">
      <alignment horizontal="right" vertical="center" wrapText="1"/>
    </xf>
    <xf fontId="9" fillId="11" borderId="8" numFmtId="0" xfId="0" applyFont="1" applyFill="1" applyBorder="1" applyAlignment="1">
      <alignment vertical="top" wrapText="1"/>
    </xf>
    <xf fontId="9" fillId="11" borderId="9" numFmtId="0" xfId="0" applyFont="1" applyFill="1" applyBorder="1" applyAlignment="1">
      <alignment horizontal="center" vertical="top" wrapText="1"/>
    </xf>
    <xf fontId="9" fillId="11" borderId="10" numFmtId="0" xfId="0" applyFont="1" applyFill="1" applyBorder="1" applyAlignment="1">
      <alignment horizontal="center" vertical="top" wrapText="1"/>
    </xf>
    <xf fontId="9" fillId="11" borderId="9" numFmtId="0" xfId="0" applyFont="1" applyFill="1" applyBorder="1" applyAlignment="1">
      <alignment vertical="top" wrapText="1"/>
    </xf>
    <xf fontId="9" fillId="11" borderId="9" numFmtId="160" xfId="0" applyNumberFormat="1" applyFont="1" applyFill="1" applyBorder="1" applyAlignment="1">
      <alignment vertical="top" wrapText="1"/>
    </xf>
    <xf fontId="11" fillId="13" borderId="11" numFmtId="160" xfId="14" applyNumberFormat="1" applyFont="1" applyFill="1" applyBorder="1" applyAlignment="1">
      <alignment horizontal="right" vertical="center" wrapText="1"/>
    </xf>
    <xf fontId="11" fillId="0" borderId="0" numFmtId="160" xfId="14" applyNumberFormat="1" applyFont="1" applyAlignment="1">
      <alignment horizontal="right" vertical="center" wrapText="1"/>
    </xf>
    <xf fontId="13" fillId="11" borderId="6" numFmtId="0" xfId="0" applyFont="1" applyFill="1" applyBorder="1" applyAlignment="1">
      <alignment horizontal="justify" vertical="top" wrapText="1"/>
    </xf>
    <xf fontId="9" fillId="11" borderId="6" numFmtId="0" xfId="0" applyFont="1" applyFill="1" applyBorder="1" applyAlignment="1">
      <alignment vertical="top" wrapText="1"/>
    </xf>
    <xf fontId="0" fillId="0" borderId="6" numFmtId="0" xfId="0" applyBorder="1" applyAlignment="1">
      <alignment wrapText="1"/>
    </xf>
    <xf fontId="9" fillId="10" borderId="6" numFmtId="160" xfId="14" applyNumberFormat="1" applyFont="1" applyFill="1" applyBorder="1" applyAlignment="1">
      <alignment horizontal="right" vertical="center" wrapText="1"/>
    </xf>
    <xf fontId="14" fillId="0" borderId="0" numFmtId="0" xfId="0" applyFont="1" applyAlignment="1">
      <alignment wrapText="1"/>
    </xf>
    <xf fontId="9" fillId="11" borderId="0" numFmtId="0" xfId="0" applyFont="1" applyFill="1" applyAlignment="1">
      <alignment vertical="top" wrapText="1"/>
    </xf>
    <xf fontId="0" fillId="0" borderId="0" numFmtId="0" xfId="0" applyAlignment="1">
      <alignment wrapText="1"/>
    </xf>
    <xf fontId="0" fillId="0" borderId="0" numFmtId="0" xfId="0" applyAlignment="1">
      <alignment horizontal="left" vertical="center" wrapText="1"/>
    </xf>
    <xf fontId="9" fillId="11" borderId="0" numFmtId="0" xfId="0" applyFont="1" applyFill="1" applyAlignment="1">
      <alignment horizontal="center" vertical="top" wrapText="1"/>
    </xf>
  </cellXfs>
  <cellStyles count="25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 2" xfId="14"/>
    <cellStyle name="Отдельная ячейка" xfId="15"/>
    <cellStyle name="Отдельная ячейка - константа" xfId="16"/>
    <cellStyle name="Отдельная ячейка - константа [печать]" xfId="17"/>
    <cellStyle name="Отдельная ячейка [печать]" xfId="18"/>
    <cellStyle name="Отдельная ячейка-результат" xfId="19"/>
    <cellStyle name="Отдельная ячейка-результат [печать]" xfId="20"/>
    <cellStyle name="Свойства элементов измерения" xfId="21"/>
    <cellStyle name="Свойства элементов измерения [печать]" xfId="22"/>
    <cellStyle name="Элементы осей" xfId="23"/>
    <cellStyle name="Элементы осей [печать]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view="normal" topLeftCell="A31" zoomScale="100" workbookViewId="0">
      <selection activeCell="E9" activeCellId="0" sqref="E9"/>
    </sheetView>
  </sheetViews>
  <sheetFormatPr defaultRowHeight="14.25"/>
  <cols>
    <col customWidth="1" min="1" max="1" style="1" width="3.85546875"/>
    <col customWidth="1" min="2" max="2" style="1" width="41.00390625"/>
    <col bestFit="1" customWidth="1" min="3" max="3" style="1" width="24.140625"/>
    <col customWidth="1" min="4" max="5" style="1" width="11.7109375"/>
    <col customWidth="1" min="6" max="8" style="1" width="12.7109375"/>
    <col customWidth="1" min="9" max="15" style="1" width="11.7109375"/>
    <col customWidth="1" min="16" max="16" style="1" width="13.421875"/>
    <col customWidth="1" min="17" max="17" style="1" width="11.7109375"/>
    <col min="18" max="16384" style="1" width="9.140625"/>
  </cols>
  <sheetData>
    <row r="1" s="1" customFormat="1">
      <c r="P1" s="2" t="s">
        <v>0</v>
      </c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 ht="39.75" customHeight="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</row>
    <row r="3" ht="15" customHeight="1">
      <c r="M3" s="4"/>
      <c r="N3" s="4"/>
    </row>
    <row r="4" s="1" customFormat="1" ht="15" customHeight="1">
      <c r="B4" s="5" t="s">
        <v>2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6"/>
    </row>
    <row r="5" s="1" customFormat="1" ht="15" customHeight="1">
      <c r="B5" s="5" t="s">
        <v>3</v>
      </c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</row>
    <row r="6" s="1" customFormat="1" ht="15" customHeight="1"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7" t="s">
        <v>4</v>
      </c>
      <c r="O6" s="7"/>
      <c r="P6" s="7"/>
      <c r="Q6" s="6"/>
    </row>
    <row r="7" s="1" customFormat="1" ht="15" customHeight="1">
      <c r="A7" s="8" t="s">
        <v>5</v>
      </c>
      <c r="B7" s="8" t="s">
        <v>6</v>
      </c>
      <c r="C7" s="8" t="s">
        <v>7</v>
      </c>
      <c r="D7" s="9" t="s">
        <v>8</v>
      </c>
      <c r="E7" s="9"/>
      <c r="F7" s="9"/>
      <c r="G7" s="9"/>
      <c r="H7" s="9"/>
      <c r="I7" s="9" t="s">
        <v>9</v>
      </c>
      <c r="J7" s="9"/>
      <c r="K7" s="9" t="s">
        <v>10</v>
      </c>
      <c r="L7" s="9"/>
      <c r="M7" s="9"/>
      <c r="N7" s="9"/>
      <c r="O7" s="9"/>
      <c r="P7" s="9"/>
    </row>
    <row r="8" ht="36">
      <c r="A8" s="8"/>
      <c r="B8" s="8"/>
      <c r="C8" s="8"/>
      <c r="D8" s="8" t="s">
        <v>11</v>
      </c>
      <c r="E8" s="8" t="s">
        <v>12</v>
      </c>
      <c r="F8" s="8" t="s">
        <v>13</v>
      </c>
      <c r="G8" s="8" t="s">
        <v>14</v>
      </c>
      <c r="H8" s="8" t="s">
        <v>15</v>
      </c>
      <c r="I8" s="10" t="s">
        <v>16</v>
      </c>
      <c r="J8" s="8" t="s">
        <v>17</v>
      </c>
      <c r="K8" s="11" t="s">
        <v>18</v>
      </c>
      <c r="L8" s="8" t="s">
        <v>19</v>
      </c>
      <c r="M8" s="11" t="s">
        <v>20</v>
      </c>
      <c r="N8" s="8" t="s">
        <v>21</v>
      </c>
      <c r="O8" s="11" t="s">
        <v>22</v>
      </c>
      <c r="P8" s="8" t="s">
        <v>23</v>
      </c>
      <c r="Q8" s="1"/>
    </row>
    <row r="9">
      <c r="A9" s="8"/>
      <c r="B9" s="8"/>
      <c r="C9" s="8"/>
      <c r="D9" s="8">
        <v>1</v>
      </c>
      <c r="E9" s="8">
        <v>2</v>
      </c>
      <c r="F9" s="8">
        <v>3</v>
      </c>
      <c r="G9" s="8">
        <v>4</v>
      </c>
      <c r="H9" s="8">
        <v>5</v>
      </c>
      <c r="I9" s="8">
        <v>6</v>
      </c>
      <c r="J9" s="8">
        <v>7</v>
      </c>
      <c r="K9" s="8">
        <v>8</v>
      </c>
      <c r="L9" s="8">
        <v>9</v>
      </c>
      <c r="M9" s="8">
        <v>10</v>
      </c>
      <c r="N9" s="8">
        <v>11</v>
      </c>
      <c r="O9" s="8">
        <v>12</v>
      </c>
      <c r="P9" s="8">
        <v>13</v>
      </c>
      <c r="Q9" s="12"/>
    </row>
    <row r="10" ht="73.5" customHeight="1">
      <c r="A10" s="13">
        <v>1</v>
      </c>
      <c r="B10" s="14" t="s">
        <v>24</v>
      </c>
      <c r="C10" s="15" t="s">
        <v>25</v>
      </c>
      <c r="D10" s="16">
        <v>68468.600000000006</v>
      </c>
      <c r="E10" s="16">
        <v>218900.10000000001</v>
      </c>
      <c r="F10" s="17">
        <f>D10/E10*100%</f>
        <v>0.31278469036788931</v>
      </c>
      <c r="G10" s="16">
        <v>216890.89999999999</v>
      </c>
      <c r="H10" s="16">
        <v>111749.8</v>
      </c>
      <c r="I10" s="18">
        <v>298364.59999999998</v>
      </c>
      <c r="J10" s="18">
        <f t="shared" ref="J10:J32" si="0">I10/E10</f>
        <v>1.3630171936878968</v>
      </c>
      <c r="K10" s="19">
        <v>296974.59999999998</v>
      </c>
      <c r="L10" s="18">
        <f t="shared" ref="L10:L32" si="1">K10/I10</f>
        <v>0.99534127037859044</v>
      </c>
      <c r="M10" s="19">
        <v>238727.79999999999</v>
      </c>
      <c r="N10" s="18">
        <f t="shared" ref="N10:N32" si="2">M10/K10</f>
        <v>0.80386605453799753</v>
      </c>
      <c r="O10" s="19">
        <v>208337.79999999999</v>
      </c>
      <c r="P10" s="18">
        <f t="shared" ref="P10:P32" si="3">O10/M10</f>
        <v>0.87270020500335532</v>
      </c>
      <c r="Q10" s="20"/>
    </row>
    <row r="11" ht="119.25" customHeight="1">
      <c r="A11" s="13">
        <v>2</v>
      </c>
      <c r="B11" s="21" t="s">
        <v>26</v>
      </c>
      <c r="C11" s="22" t="s">
        <v>27</v>
      </c>
      <c r="D11" s="23">
        <v>0</v>
      </c>
      <c r="E11" s="16">
        <v>0</v>
      </c>
      <c r="F11" s="17">
        <v>0</v>
      </c>
      <c r="G11" s="16">
        <v>0</v>
      </c>
      <c r="H11" s="16">
        <v>76.299999999999997</v>
      </c>
      <c r="I11" s="18">
        <v>399</v>
      </c>
      <c r="J11" s="18">
        <v>0</v>
      </c>
      <c r="K11" s="19">
        <v>661.29999999999995</v>
      </c>
      <c r="L11" s="18">
        <f t="shared" si="1"/>
        <v>1.657393483709273</v>
      </c>
      <c r="M11" s="19">
        <v>687.79999999999995</v>
      </c>
      <c r="N11" s="18">
        <f t="shared" si="2"/>
        <v>1.0400725843036442</v>
      </c>
      <c r="O11" s="19">
        <v>715.29999999999995</v>
      </c>
      <c r="P11" s="18">
        <f t="shared" si="3"/>
        <v>1.0399825530677522</v>
      </c>
      <c r="Q11" s="20"/>
    </row>
    <row r="12" ht="72">
      <c r="A12" s="13">
        <v>3</v>
      </c>
      <c r="B12" s="21" t="s">
        <v>28</v>
      </c>
      <c r="C12" s="22" t="s">
        <v>29</v>
      </c>
      <c r="D12" s="16">
        <v>1707.8</v>
      </c>
      <c r="E12" s="16">
        <v>3549</v>
      </c>
      <c r="F12" s="17">
        <f t="shared" ref="F12:F32" si="4">D12/E12*100%</f>
        <v>0.48120597351366579</v>
      </c>
      <c r="G12" s="16">
        <v>3390</v>
      </c>
      <c r="H12" s="16">
        <v>1779.5</v>
      </c>
      <c r="I12" s="18">
        <v>3978</v>
      </c>
      <c r="J12" s="18">
        <f t="shared" si="0"/>
        <v>1.1208791208791209</v>
      </c>
      <c r="K12" s="19">
        <v>2942</v>
      </c>
      <c r="L12" s="18">
        <f t="shared" si="1"/>
        <v>0.73956762192056313</v>
      </c>
      <c r="M12" s="19">
        <v>2964</v>
      </c>
      <c r="N12" s="18">
        <f t="shared" si="2"/>
        <v>1.0074779061862678</v>
      </c>
      <c r="O12" s="19">
        <v>3083</v>
      </c>
      <c r="P12" s="18">
        <f t="shared" si="3"/>
        <v>1.0401484480431848</v>
      </c>
      <c r="Q12" s="20"/>
    </row>
    <row r="13" s="1" customFormat="1" ht="48">
      <c r="A13" s="13">
        <v>4</v>
      </c>
      <c r="B13" s="21" t="s">
        <v>30</v>
      </c>
      <c r="C13" s="22" t="s">
        <v>31</v>
      </c>
      <c r="D13" s="16">
        <v>2424.3000000000002</v>
      </c>
      <c r="E13" s="16">
        <v>7703</v>
      </c>
      <c r="F13" s="17">
        <f t="shared" si="4"/>
        <v>0.31472153706348177</v>
      </c>
      <c r="G13" s="16">
        <v>6914.6999999999998</v>
      </c>
      <c r="H13" s="16">
        <v>2927.6999999999998</v>
      </c>
      <c r="I13" s="18">
        <v>7614.6999999999998</v>
      </c>
      <c r="J13" s="18">
        <f t="shared" si="0"/>
        <v>0.98853693366220952</v>
      </c>
      <c r="K13" s="19">
        <v>4899.1000000000004</v>
      </c>
      <c r="L13" s="18">
        <f t="shared" si="1"/>
        <v>0.64337400028891489</v>
      </c>
      <c r="M13" s="19">
        <v>2757.6999999999998</v>
      </c>
      <c r="N13" s="18">
        <f t="shared" si="2"/>
        <v>0.56289930803616983</v>
      </c>
      <c r="O13" s="19">
        <v>1883.3</v>
      </c>
      <c r="P13" s="18">
        <f t="shared" si="3"/>
        <v>0.68292417594372123</v>
      </c>
      <c r="Q13" s="20"/>
    </row>
    <row r="14" s="1" customFormat="1" ht="108">
      <c r="A14" s="13">
        <v>5</v>
      </c>
      <c r="B14" s="21" t="s">
        <v>32</v>
      </c>
      <c r="C14" s="21" t="s">
        <v>33</v>
      </c>
      <c r="D14" s="16">
        <v>11815.9</v>
      </c>
      <c r="E14" s="16">
        <v>14237</v>
      </c>
      <c r="F14" s="24">
        <f t="shared" si="4"/>
        <v>0.82994310599143073</v>
      </c>
      <c r="G14" s="16">
        <v>6425</v>
      </c>
      <c r="H14" s="16">
        <v>10645.299999999999</v>
      </c>
      <c r="I14" s="18">
        <v>11100</v>
      </c>
      <c r="J14" s="18">
        <f t="shared" si="0"/>
        <v>0.77965863594858464</v>
      </c>
      <c r="K14" s="19">
        <v>10137</v>
      </c>
      <c r="L14" s="18">
        <f t="shared" si="1"/>
        <v>0.91324324324324324</v>
      </c>
      <c r="M14" s="19">
        <v>10542</v>
      </c>
      <c r="N14" s="18">
        <f t="shared" si="2"/>
        <v>1.0399526487126369</v>
      </c>
      <c r="O14" s="19">
        <v>10964</v>
      </c>
      <c r="P14" s="18">
        <f t="shared" si="3"/>
        <v>1.0400303547713907</v>
      </c>
      <c r="Q14" s="20"/>
    </row>
    <row r="15" s="1" customFormat="1" ht="147" customHeight="1">
      <c r="A15" s="13">
        <v>6</v>
      </c>
      <c r="B15" s="21" t="s">
        <v>34</v>
      </c>
      <c r="C15" s="21" t="s">
        <v>35</v>
      </c>
      <c r="D15" s="16">
        <v>39</v>
      </c>
      <c r="E15" s="25">
        <v>39.600000000000001</v>
      </c>
      <c r="F15" s="26">
        <f t="shared" si="4"/>
        <v>0.98484848484848486</v>
      </c>
      <c r="G15" s="23">
        <v>14</v>
      </c>
      <c r="H15" s="16">
        <v>1.1000000000000001</v>
      </c>
      <c r="I15" s="16">
        <v>1.1000000000000001</v>
      </c>
      <c r="J15" s="18">
        <f t="shared" si="0"/>
        <v>0.02777777777777778</v>
      </c>
      <c r="K15" s="19">
        <v>14</v>
      </c>
      <c r="L15" s="18">
        <f t="shared" si="1"/>
        <v>12.727272727272727</v>
      </c>
      <c r="M15" s="19">
        <v>15</v>
      </c>
      <c r="N15" s="18">
        <f t="shared" si="2"/>
        <v>1.0714285714285714</v>
      </c>
      <c r="O15" s="19">
        <v>15</v>
      </c>
      <c r="P15" s="18">
        <f t="shared" si="3"/>
        <v>1</v>
      </c>
      <c r="Q15" s="20"/>
    </row>
    <row r="16" s="1" customFormat="1" ht="99" customHeight="1">
      <c r="A16" s="13">
        <v>7</v>
      </c>
      <c r="B16" s="21" t="s">
        <v>36</v>
      </c>
      <c r="C16" s="21" t="s">
        <v>37</v>
      </c>
      <c r="D16" s="16">
        <v>0</v>
      </c>
      <c r="E16" s="25">
        <v>0</v>
      </c>
      <c r="F16" s="26">
        <v>0</v>
      </c>
      <c r="G16" s="23">
        <v>0</v>
      </c>
      <c r="H16" s="16">
        <v>0</v>
      </c>
      <c r="I16" s="18">
        <v>88.200000000000003</v>
      </c>
      <c r="J16" s="18">
        <v>0</v>
      </c>
      <c r="K16" s="19">
        <v>29</v>
      </c>
      <c r="L16" s="18">
        <f t="shared" si="1"/>
        <v>0.3287981859410431</v>
      </c>
      <c r="M16" s="19">
        <v>29</v>
      </c>
      <c r="N16" s="18">
        <f t="shared" si="2"/>
        <v>1</v>
      </c>
      <c r="O16" s="19">
        <v>29</v>
      </c>
      <c r="P16" s="18">
        <f t="shared" si="3"/>
        <v>1</v>
      </c>
      <c r="Q16" s="20"/>
    </row>
    <row r="17" s="1" customFormat="1" ht="110.25" customHeight="1">
      <c r="A17" s="13">
        <v>8</v>
      </c>
      <c r="B17" s="21" t="s">
        <v>38</v>
      </c>
      <c r="C17" s="21" t="s">
        <v>39</v>
      </c>
      <c r="D17" s="16">
        <v>0</v>
      </c>
      <c r="E17" s="25">
        <v>85.900000000000006</v>
      </c>
      <c r="F17" s="26">
        <f t="shared" si="4"/>
        <v>0</v>
      </c>
      <c r="G17" s="23">
        <v>0</v>
      </c>
      <c r="H17" s="23">
        <v>112</v>
      </c>
      <c r="I17" s="23">
        <v>449.89999999999998</v>
      </c>
      <c r="J17" s="18">
        <f t="shared" si="0"/>
        <v>5.2374854481955753</v>
      </c>
      <c r="K17" s="19">
        <v>470</v>
      </c>
      <c r="L17" s="18">
        <f t="shared" si="1"/>
        <v>1.0446765947988443</v>
      </c>
      <c r="M17" s="19">
        <v>432</v>
      </c>
      <c r="N17" s="18">
        <f t="shared" si="2"/>
        <v>0.91914893617021276</v>
      </c>
      <c r="O17" s="19">
        <v>0</v>
      </c>
      <c r="P17" s="18">
        <f t="shared" si="3"/>
        <v>0</v>
      </c>
      <c r="Q17" s="20"/>
    </row>
    <row r="18" s="1" customFormat="1" ht="84">
      <c r="A18" s="13">
        <v>9</v>
      </c>
      <c r="B18" s="21" t="s">
        <v>40</v>
      </c>
      <c r="C18" s="21" t="s">
        <v>41</v>
      </c>
      <c r="D18" s="16">
        <v>20.600000000000001</v>
      </c>
      <c r="E18" s="25">
        <v>61.5</v>
      </c>
      <c r="F18" s="26">
        <f t="shared" si="4"/>
        <v>0.33495934959349594</v>
      </c>
      <c r="G18" s="23">
        <v>28</v>
      </c>
      <c r="H18" s="16">
        <v>13.199999999999999</v>
      </c>
      <c r="I18" s="16">
        <v>28</v>
      </c>
      <c r="J18" s="18">
        <f t="shared" si="0"/>
        <v>0.45528455284552843</v>
      </c>
      <c r="K18" s="19">
        <v>41.200000000000003</v>
      </c>
      <c r="L18" s="18">
        <f t="shared" si="1"/>
        <v>1.4714285714285715</v>
      </c>
      <c r="M18" s="19">
        <v>41.200000000000003</v>
      </c>
      <c r="N18" s="18">
        <f t="shared" si="2"/>
        <v>1</v>
      </c>
      <c r="O18" s="19">
        <v>41.200000000000003</v>
      </c>
      <c r="P18" s="18">
        <f t="shared" si="3"/>
        <v>1</v>
      </c>
      <c r="Q18" s="20"/>
    </row>
    <row r="19" s="1" customFormat="1" ht="36">
      <c r="A19" s="13">
        <v>10</v>
      </c>
      <c r="B19" s="21" t="s">
        <v>42</v>
      </c>
      <c r="C19" s="21" t="s">
        <v>43</v>
      </c>
      <c r="D19" s="16">
        <v>0</v>
      </c>
      <c r="E19" s="25">
        <v>0</v>
      </c>
      <c r="F19" s="26">
        <v>0</v>
      </c>
      <c r="G19" s="23">
        <v>0</v>
      </c>
      <c r="H19" s="16">
        <v>0</v>
      </c>
      <c r="I19" s="18">
        <v>0</v>
      </c>
      <c r="J19" s="18">
        <v>0</v>
      </c>
      <c r="K19" s="19">
        <v>0</v>
      </c>
      <c r="L19" s="18">
        <v>0</v>
      </c>
      <c r="M19" s="19">
        <v>0</v>
      </c>
      <c r="N19" s="18">
        <v>0</v>
      </c>
      <c r="O19" s="19">
        <v>0</v>
      </c>
      <c r="P19" s="18">
        <v>0</v>
      </c>
      <c r="Q19" s="20"/>
    </row>
    <row r="20" s="1" customFormat="1" ht="24">
      <c r="A20" s="13">
        <v>11</v>
      </c>
      <c r="B20" s="21" t="s">
        <v>44</v>
      </c>
      <c r="C20" s="21" t="s">
        <v>45</v>
      </c>
      <c r="D20" s="16">
        <v>1196</v>
      </c>
      <c r="E20" s="25">
        <v>3944.9000000000001</v>
      </c>
      <c r="F20" s="26">
        <f t="shared" si="4"/>
        <v>0.30317625288346978</v>
      </c>
      <c r="G20" s="16">
        <v>1703.9000000000001</v>
      </c>
      <c r="H20" s="16">
        <v>1028.7</v>
      </c>
      <c r="I20" s="16">
        <v>1920.7</v>
      </c>
      <c r="J20" s="18">
        <f t="shared" si="0"/>
        <v>0.48688179675023446</v>
      </c>
      <c r="K20" s="19">
        <v>1143.5999999999999</v>
      </c>
      <c r="L20" s="18">
        <f t="shared" si="1"/>
        <v>0.59540792419430411</v>
      </c>
      <c r="M20" s="19">
        <v>1157.7</v>
      </c>
      <c r="N20" s="18">
        <f t="shared" si="2"/>
        <v>1.0123294858342078</v>
      </c>
      <c r="O20" s="19">
        <v>989.5</v>
      </c>
      <c r="P20" s="18">
        <f t="shared" si="3"/>
        <v>0.85471192882439317</v>
      </c>
      <c r="Q20" s="20"/>
    </row>
    <row r="21" ht="99" customHeight="1">
      <c r="A21" s="13">
        <v>12</v>
      </c>
      <c r="B21" s="21" t="s">
        <v>46</v>
      </c>
      <c r="C21" s="21" t="s">
        <v>47</v>
      </c>
      <c r="D21" s="16">
        <v>0</v>
      </c>
      <c r="E21" s="27">
        <v>0</v>
      </c>
      <c r="F21" s="26">
        <v>0</v>
      </c>
      <c r="G21" s="28">
        <v>0</v>
      </c>
      <c r="H21" s="16">
        <v>0</v>
      </c>
      <c r="I21" s="18">
        <v>0</v>
      </c>
      <c r="J21" s="18">
        <v>0</v>
      </c>
      <c r="K21" s="19">
        <v>0</v>
      </c>
      <c r="L21" s="18">
        <v>0</v>
      </c>
      <c r="M21" s="19">
        <v>0</v>
      </c>
      <c r="N21" s="18">
        <v>0</v>
      </c>
      <c r="O21" s="19">
        <v>0</v>
      </c>
      <c r="P21" s="18">
        <v>0</v>
      </c>
      <c r="Q21" s="20"/>
    </row>
    <row r="22" ht="97.5" customHeight="1">
      <c r="A22" s="13">
        <v>13</v>
      </c>
      <c r="B22" s="21" t="s">
        <v>48</v>
      </c>
      <c r="C22" s="21" t="s">
        <v>49</v>
      </c>
      <c r="D22" s="16">
        <v>6761.8000000000002</v>
      </c>
      <c r="E22" s="25">
        <v>10364.4</v>
      </c>
      <c r="F22" s="26">
        <f t="shared" si="4"/>
        <v>0.65240631392072868</v>
      </c>
      <c r="G22" s="16">
        <v>11650</v>
      </c>
      <c r="H22" s="16">
        <v>7240.6000000000004</v>
      </c>
      <c r="I22" s="16">
        <v>11650</v>
      </c>
      <c r="J22" s="18">
        <f t="shared" si="0"/>
        <v>1.124039983018795</v>
      </c>
      <c r="K22" s="19">
        <v>11980</v>
      </c>
      <c r="L22" s="18">
        <f t="shared" si="1"/>
        <v>1.0283261802575108</v>
      </c>
      <c r="M22" s="19">
        <v>11980</v>
      </c>
      <c r="N22" s="18">
        <f t="shared" si="2"/>
        <v>1</v>
      </c>
      <c r="O22" s="19">
        <v>11980</v>
      </c>
      <c r="P22" s="18">
        <f t="shared" si="3"/>
        <v>1</v>
      </c>
      <c r="Q22" s="20"/>
    </row>
    <row r="23" ht="96">
      <c r="A23" s="13">
        <v>14</v>
      </c>
      <c r="B23" s="21" t="s">
        <v>50</v>
      </c>
      <c r="C23" s="21" t="s">
        <v>51</v>
      </c>
      <c r="D23" s="16">
        <v>1354.5</v>
      </c>
      <c r="E23" s="25">
        <v>312878.59999999998</v>
      </c>
      <c r="F23" s="26">
        <f t="shared" si="4"/>
        <v>0.00432915514196241</v>
      </c>
      <c r="G23" s="16">
        <v>39717.099999999999</v>
      </c>
      <c r="H23" s="16">
        <v>6230.3999999999996</v>
      </c>
      <c r="I23" s="16">
        <v>39717.099999999999</v>
      </c>
      <c r="J23" s="18">
        <f t="shared" si="0"/>
        <v>0.12694092852627187</v>
      </c>
      <c r="K23" s="19">
        <v>23337.200000000001</v>
      </c>
      <c r="L23" s="18">
        <f t="shared" si="1"/>
        <v>0.58758569986227593</v>
      </c>
      <c r="M23" s="19">
        <v>29796.799999999999</v>
      </c>
      <c r="N23" s="18">
        <f t="shared" si="2"/>
        <v>1.2767941312582485</v>
      </c>
      <c r="O23" s="19">
        <v>22789.299999999999</v>
      </c>
      <c r="P23" s="18">
        <f t="shared" si="3"/>
        <v>0.76482373946195559</v>
      </c>
      <c r="Q23" s="20"/>
    </row>
    <row r="24" ht="51.75" customHeight="1">
      <c r="A24" s="13">
        <v>15</v>
      </c>
      <c r="B24" s="21" t="s">
        <v>52</v>
      </c>
      <c r="C24" s="21" t="s">
        <v>53</v>
      </c>
      <c r="D24" s="16">
        <v>13250.200000000001</v>
      </c>
      <c r="E24" s="25">
        <v>81074.300000000003</v>
      </c>
      <c r="F24" s="26">
        <f t="shared" si="4"/>
        <v>0.16343280176332081</v>
      </c>
      <c r="G24" s="16">
        <v>27591</v>
      </c>
      <c r="H24" s="16">
        <v>23467</v>
      </c>
      <c r="I24" s="16">
        <v>27591</v>
      </c>
      <c r="J24" s="18">
        <f t="shared" si="0"/>
        <v>0.34031746188372886</v>
      </c>
      <c r="K24" s="19">
        <v>26212</v>
      </c>
      <c r="L24" s="18">
        <f t="shared" si="1"/>
        <v>0.95001993403646112</v>
      </c>
      <c r="M24" s="19">
        <v>26113</v>
      </c>
      <c r="N24" s="18">
        <f t="shared" si="2"/>
        <v>0.99622310392186786</v>
      </c>
      <c r="O24" s="19">
        <v>29097</v>
      </c>
      <c r="P24" s="18">
        <f t="shared" si="3"/>
        <v>1.1142725845364378</v>
      </c>
      <c r="Q24" s="20"/>
    </row>
    <row r="25" ht="74.25" customHeight="1">
      <c r="A25" s="13">
        <v>16</v>
      </c>
      <c r="B25" s="21" t="s">
        <v>54</v>
      </c>
      <c r="C25" s="21" t="s">
        <v>55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8">
        <v>0</v>
      </c>
      <c r="K25" s="19">
        <v>0</v>
      </c>
      <c r="L25" s="18">
        <v>0</v>
      </c>
      <c r="M25" s="19">
        <v>0</v>
      </c>
      <c r="N25" s="18">
        <v>0</v>
      </c>
      <c r="O25" s="19">
        <v>0</v>
      </c>
      <c r="P25" s="18">
        <v>0</v>
      </c>
      <c r="Q25" s="20"/>
    </row>
    <row r="26" ht="72">
      <c r="A26" s="13">
        <v>17</v>
      </c>
      <c r="B26" s="21" t="s">
        <v>56</v>
      </c>
      <c r="C26" s="21" t="s">
        <v>57</v>
      </c>
      <c r="D26" s="16">
        <v>15.6</v>
      </c>
      <c r="E26" s="25">
        <v>49.600000000000001</v>
      </c>
      <c r="F26" s="26">
        <f t="shared" si="4"/>
        <v>0.31451612903225806</v>
      </c>
      <c r="G26" s="16">
        <v>53</v>
      </c>
      <c r="H26" s="16">
        <v>0</v>
      </c>
      <c r="I26" s="16">
        <v>53</v>
      </c>
      <c r="J26" s="18">
        <f t="shared" si="0"/>
        <v>1.0685483870967742</v>
      </c>
      <c r="K26" s="19">
        <v>64</v>
      </c>
      <c r="L26" s="18">
        <f t="shared" si="1"/>
        <v>1.2075471698113207</v>
      </c>
      <c r="M26" s="19">
        <v>64</v>
      </c>
      <c r="N26" s="18">
        <f t="shared" si="2"/>
        <v>1</v>
      </c>
      <c r="O26" s="19">
        <v>64</v>
      </c>
      <c r="P26" s="18">
        <f t="shared" si="3"/>
        <v>1</v>
      </c>
      <c r="Q26" s="20"/>
    </row>
    <row r="27" ht="87" customHeight="1">
      <c r="A27" s="13">
        <v>18</v>
      </c>
      <c r="B27" s="21" t="s">
        <v>58</v>
      </c>
      <c r="C27" s="21" t="s">
        <v>59</v>
      </c>
      <c r="D27" s="16">
        <v>62.299999999999997</v>
      </c>
      <c r="E27" s="25">
        <v>248.19999999999999</v>
      </c>
      <c r="F27" s="26">
        <f t="shared" si="4"/>
        <v>0.25100725221595488</v>
      </c>
      <c r="G27" s="16">
        <v>407</v>
      </c>
      <c r="H27" s="16">
        <v>164.40000000000001</v>
      </c>
      <c r="I27" s="16">
        <v>407</v>
      </c>
      <c r="J27" s="18">
        <f t="shared" si="0"/>
        <v>1.6398066075745368</v>
      </c>
      <c r="K27" s="19">
        <v>436</v>
      </c>
      <c r="L27" s="18">
        <f t="shared" si="1"/>
        <v>1.0712530712530712</v>
      </c>
      <c r="M27" s="19">
        <v>436</v>
      </c>
      <c r="N27" s="18">
        <f t="shared" si="2"/>
        <v>1</v>
      </c>
      <c r="O27" s="19">
        <v>436</v>
      </c>
      <c r="P27" s="18">
        <f t="shared" si="3"/>
        <v>1</v>
      </c>
      <c r="Q27" s="20"/>
    </row>
    <row r="28" ht="75.75" customHeight="1">
      <c r="A28" s="13">
        <v>19</v>
      </c>
      <c r="B28" s="21" t="s">
        <v>60</v>
      </c>
      <c r="C28" s="21" t="s">
        <v>61</v>
      </c>
      <c r="D28" s="16">
        <v>439.30000000000001</v>
      </c>
      <c r="E28" s="25">
        <v>1807.8</v>
      </c>
      <c r="F28" s="26">
        <f t="shared" si="4"/>
        <v>0.24300254452926209</v>
      </c>
      <c r="G28" s="16">
        <v>4317</v>
      </c>
      <c r="H28" s="16">
        <v>1323.8</v>
      </c>
      <c r="I28" s="16">
        <v>2000</v>
      </c>
      <c r="J28" s="18">
        <f t="shared" si="0"/>
        <v>1.1063170704723975</v>
      </c>
      <c r="K28" s="19">
        <v>2222</v>
      </c>
      <c r="L28" s="18">
        <f t="shared" si="1"/>
        <v>1.111</v>
      </c>
      <c r="M28" s="19">
        <v>2222</v>
      </c>
      <c r="N28" s="18">
        <f t="shared" si="2"/>
        <v>1</v>
      </c>
      <c r="O28" s="19">
        <v>2222</v>
      </c>
      <c r="P28" s="18">
        <f t="shared" si="3"/>
        <v>1</v>
      </c>
      <c r="Q28" s="20"/>
    </row>
    <row r="29" ht="183.75" customHeight="1">
      <c r="A29" s="13">
        <v>20</v>
      </c>
      <c r="B29" s="21" t="s">
        <v>62</v>
      </c>
      <c r="C29" s="21" t="s">
        <v>63</v>
      </c>
      <c r="D29" s="16">
        <v>33</v>
      </c>
      <c r="E29" s="25">
        <v>33</v>
      </c>
      <c r="F29" s="26">
        <f t="shared" si="4"/>
        <v>1</v>
      </c>
      <c r="G29" s="16">
        <v>11</v>
      </c>
      <c r="H29" s="16">
        <v>163.59999999999999</v>
      </c>
      <c r="I29" s="16">
        <v>163.59999999999999</v>
      </c>
      <c r="J29" s="18">
        <f t="shared" si="0"/>
        <v>4.9575757575757571</v>
      </c>
      <c r="K29" s="19">
        <v>66</v>
      </c>
      <c r="L29" s="18">
        <f t="shared" si="1"/>
        <v>0.4034229828850856</v>
      </c>
      <c r="M29" s="19">
        <v>66</v>
      </c>
      <c r="N29" s="18">
        <f t="shared" si="2"/>
        <v>1</v>
      </c>
      <c r="O29" s="19">
        <v>66</v>
      </c>
      <c r="P29" s="18">
        <f t="shared" si="3"/>
        <v>1</v>
      </c>
      <c r="Q29" s="20"/>
    </row>
    <row r="30" ht="72">
      <c r="A30" s="13">
        <v>21</v>
      </c>
      <c r="B30" s="21" t="s">
        <v>64</v>
      </c>
      <c r="C30" s="21" t="s">
        <v>65</v>
      </c>
      <c r="D30" s="16">
        <v>123.8</v>
      </c>
      <c r="E30" s="25">
        <v>113</v>
      </c>
      <c r="F30" s="26">
        <f t="shared" si="4"/>
        <v>1.095575221238938</v>
      </c>
      <c r="G30" s="16">
        <v>800</v>
      </c>
      <c r="H30" s="16">
        <v>2.5</v>
      </c>
      <c r="I30" s="16">
        <v>10</v>
      </c>
      <c r="J30" s="18">
        <f t="shared" si="0"/>
        <v>0.088495575221238937</v>
      </c>
      <c r="K30" s="19">
        <v>57</v>
      </c>
      <c r="L30" s="18">
        <f t="shared" si="1"/>
        <v>5.7000000000000002</v>
      </c>
      <c r="M30" s="19">
        <v>57</v>
      </c>
      <c r="N30" s="18">
        <f t="shared" si="2"/>
        <v>1</v>
      </c>
      <c r="O30" s="19">
        <v>57</v>
      </c>
      <c r="P30" s="18">
        <f t="shared" si="3"/>
        <v>1</v>
      </c>
      <c r="Q30" s="20"/>
    </row>
    <row r="31" ht="24">
      <c r="A31" s="13">
        <v>22</v>
      </c>
      <c r="B31" s="21" t="s">
        <v>66</v>
      </c>
      <c r="C31" s="21" t="s">
        <v>67</v>
      </c>
      <c r="D31" s="16">
        <v>0</v>
      </c>
      <c r="E31" s="25">
        <v>23.899999999999999</v>
      </c>
      <c r="F31" s="26">
        <f t="shared" si="4"/>
        <v>0</v>
      </c>
      <c r="G31" s="23">
        <v>0</v>
      </c>
      <c r="H31" s="16">
        <v>2264.9000000000001</v>
      </c>
      <c r="I31" s="16">
        <v>0</v>
      </c>
      <c r="J31" s="18"/>
      <c r="K31" s="19">
        <v>0</v>
      </c>
      <c r="L31" s="18"/>
      <c r="M31" s="19">
        <v>0</v>
      </c>
      <c r="N31" s="18"/>
      <c r="O31" s="19">
        <v>0</v>
      </c>
      <c r="P31" s="18"/>
      <c r="Q31" s="20"/>
    </row>
    <row r="32" ht="24">
      <c r="A32" s="13">
        <v>23</v>
      </c>
      <c r="B32" s="21" t="s">
        <v>68</v>
      </c>
      <c r="C32" s="21" t="s">
        <v>69</v>
      </c>
      <c r="D32" s="16">
        <v>633.5</v>
      </c>
      <c r="E32" s="25">
        <v>1006.1</v>
      </c>
      <c r="F32" s="26">
        <f t="shared" si="4"/>
        <v>0.62965907961435241</v>
      </c>
      <c r="G32" s="16">
        <v>433</v>
      </c>
      <c r="H32" s="16">
        <v>332.69999999999999</v>
      </c>
      <c r="I32" s="16">
        <v>433</v>
      </c>
      <c r="J32" s="18">
        <f t="shared" si="0"/>
        <v>0.43037471424311696</v>
      </c>
      <c r="K32" s="19">
        <v>617</v>
      </c>
      <c r="L32" s="18">
        <f t="shared" si="1"/>
        <v>1.4249422632794457</v>
      </c>
      <c r="M32" s="19">
        <v>617</v>
      </c>
      <c r="N32" s="18">
        <f t="shared" si="2"/>
        <v>1</v>
      </c>
      <c r="O32" s="19">
        <v>617</v>
      </c>
      <c r="P32" s="18">
        <f t="shared" si="3"/>
        <v>1</v>
      </c>
      <c r="Q32" s="20"/>
    </row>
    <row r="33" ht="72">
      <c r="A33" s="13">
        <v>24</v>
      </c>
      <c r="B33" s="21" t="s">
        <v>70</v>
      </c>
      <c r="C33" s="21" t="s">
        <v>71</v>
      </c>
      <c r="D33" s="16">
        <v>0</v>
      </c>
      <c r="E33" s="16">
        <v>0</v>
      </c>
      <c r="F33" s="29"/>
      <c r="G33" s="16">
        <v>0</v>
      </c>
      <c r="H33" s="16">
        <v>0</v>
      </c>
      <c r="I33" s="16">
        <v>0</v>
      </c>
      <c r="J33" s="18"/>
      <c r="K33" s="19">
        <v>0</v>
      </c>
      <c r="L33" s="18"/>
      <c r="M33" s="19">
        <v>0</v>
      </c>
      <c r="N33" s="18"/>
      <c r="O33" s="19">
        <v>0</v>
      </c>
      <c r="P33" s="18"/>
      <c r="Q33" s="20"/>
    </row>
    <row r="34" ht="84">
      <c r="Q34" s="20"/>
    </row>
    <row r="35" ht="108">
      <c r="A35" s="30" t="s">
        <v>72</v>
      </c>
      <c r="B35" s="31"/>
      <c r="C35" s="32"/>
      <c r="D35" s="33">
        <f>SUM(D10:D33)</f>
        <v>108346.20000000003</v>
      </c>
      <c r="E35" s="33">
        <f>SUM(E10:E33)</f>
        <v>656119.90000000002</v>
      </c>
      <c r="F35" s="32"/>
      <c r="G35" s="32">
        <f>SUM(G10:G34)</f>
        <v>320345.59999999998</v>
      </c>
      <c r="H35" s="34">
        <f>SUM(H10:H34)</f>
        <v>169523.5</v>
      </c>
      <c r="I35" s="34">
        <f>SUM(I10:I34)</f>
        <v>405968.89999999997</v>
      </c>
      <c r="J35" s="34"/>
      <c r="K35" s="34">
        <f>SUM(K10:K34)</f>
        <v>382302.99999999994</v>
      </c>
      <c r="L35" s="34"/>
      <c r="M35" s="34">
        <f>SUM(M10:M34)</f>
        <v>328706</v>
      </c>
      <c r="N35" s="34"/>
      <c r="O35" s="34">
        <f>SUM(O10:O34)</f>
        <v>293386.39999999997</v>
      </c>
      <c r="P35" s="34"/>
      <c r="Q35" s="35"/>
    </row>
    <row r="36" ht="70.5" customHeight="1">
      <c r="A36" s="36" t="s">
        <v>73</v>
      </c>
      <c r="B36" s="36"/>
      <c r="C36" s="37"/>
      <c r="D36" s="37"/>
      <c r="E36" s="37"/>
      <c r="F36" s="37"/>
      <c r="G36" s="37"/>
      <c r="H36" s="38"/>
      <c r="I36" s="38"/>
      <c r="J36" s="38"/>
      <c r="K36" s="39">
        <f>K12+K20+K22</f>
        <v>16065.6</v>
      </c>
      <c r="L36" s="38"/>
      <c r="M36" s="39">
        <f>M12+M20+M22</f>
        <v>16101.700000000001</v>
      </c>
      <c r="N36" s="38"/>
      <c r="O36" s="39">
        <f>O12+O20+O22</f>
        <v>16052.5</v>
      </c>
      <c r="P36" s="38"/>
      <c r="Q36" s="40"/>
      <c r="R36" s="40"/>
      <c r="S36" s="40"/>
      <c r="T36" s="40"/>
    </row>
    <row r="37" s="1" customFormat="1" ht="16.5" customHeight="1">
      <c r="A37" s="41"/>
      <c r="B37" s="41"/>
      <c r="C37" s="41"/>
      <c r="D37" s="41"/>
      <c r="E37" s="41"/>
      <c r="F37" s="41"/>
      <c r="G37" s="41"/>
      <c r="H37" s="42"/>
      <c r="I37" s="42"/>
      <c r="J37" s="42"/>
      <c r="K37" s="42"/>
      <c r="L37" s="42"/>
      <c r="M37" s="42"/>
      <c r="N37" s="42"/>
      <c r="O37" s="42"/>
      <c r="P37" s="42"/>
      <c r="Q37" s="40"/>
      <c r="R37" s="40"/>
      <c r="S37" s="40"/>
      <c r="T37" s="40"/>
    </row>
    <row r="38">
      <c r="A38" s="41"/>
      <c r="B38" s="41"/>
      <c r="C38" s="41"/>
      <c r="D38" s="41"/>
      <c r="E38" s="41"/>
      <c r="F38" s="41"/>
      <c r="G38" s="41"/>
      <c r="H38" s="43"/>
      <c r="I38" s="43"/>
      <c r="K38" s="43"/>
      <c r="L38" s="43"/>
      <c r="M38" s="43"/>
      <c r="N38" s="43"/>
      <c r="O38" s="43"/>
      <c r="P38" s="43"/>
    </row>
    <row r="39" s="1" customFormat="1" ht="36">
      <c r="A39" s="41"/>
      <c r="B39" s="44" t="s">
        <v>74</v>
      </c>
      <c r="C39" s="44"/>
      <c r="D39" s="44"/>
      <c r="E39" s="44"/>
      <c r="F39" s="44"/>
      <c r="G39" s="44"/>
    </row>
    <row r="40" s="1" customFormat="1" ht="24">
      <c r="A40" s="41"/>
      <c r="B40" s="44" t="s">
        <v>75</v>
      </c>
      <c r="C40" s="44"/>
      <c r="D40" s="44"/>
      <c r="E40" s="44"/>
      <c r="F40" s="44"/>
      <c r="G40" s="44"/>
    </row>
    <row r="41" s="1" customFormat="1">
      <c r="A41" s="41"/>
      <c r="B41" s="44"/>
      <c r="C41" s="44"/>
      <c r="D41" s="44"/>
      <c r="E41" s="44"/>
      <c r="F41" s="44"/>
      <c r="G41" s="44"/>
    </row>
    <row r="42" s="1" customFormat="1">
      <c r="A42" s="41"/>
      <c r="B42" s="41" t="s">
        <v>76</v>
      </c>
      <c r="C42" s="41"/>
      <c r="D42" s="41"/>
      <c r="E42" s="41"/>
      <c r="F42" s="41"/>
      <c r="G42" s="41"/>
    </row>
    <row r="43" s="1" customFormat="1">
      <c r="A43" s="41"/>
      <c r="B43" s="41"/>
      <c r="C43" s="41"/>
      <c r="D43" s="41"/>
      <c r="E43" s="41"/>
      <c r="F43" s="41"/>
      <c r="G43" s="41"/>
    </row>
    <row r="44" s="1" customFormat="1" ht="36">
      <c r="A44" s="41"/>
      <c r="B44" s="44" t="s">
        <v>77</v>
      </c>
      <c r="C44" s="44"/>
      <c r="D44" s="44"/>
      <c r="E44" s="44"/>
      <c r="F44" s="44"/>
      <c r="G44" s="44"/>
    </row>
    <row r="45" s="1" customFormat="1" ht="24">
      <c r="A45" s="41"/>
      <c r="B45" s="44" t="s">
        <v>78</v>
      </c>
      <c r="C45" s="44"/>
      <c r="D45" s="44"/>
      <c r="E45" s="44"/>
      <c r="F45" s="44"/>
      <c r="G45" s="44"/>
    </row>
    <row r="46" s="1" customFormat="1">
      <c r="A46" s="41"/>
      <c r="B46" s="41"/>
      <c r="C46" s="41"/>
      <c r="D46" s="41"/>
      <c r="E46" s="41"/>
      <c r="F46" s="41"/>
      <c r="G46" s="41"/>
    </row>
    <row r="47" s="1" customFormat="1">
      <c r="A47" s="41"/>
      <c r="B47" s="41" t="s">
        <v>79</v>
      </c>
      <c r="C47" s="41"/>
      <c r="D47" s="41"/>
      <c r="E47" s="41"/>
      <c r="F47" s="41"/>
      <c r="G47" s="41"/>
    </row>
    <row r="48" s="1" customFormat="1">
      <c r="A48" s="41"/>
      <c r="B48" s="41"/>
      <c r="C48" s="41"/>
      <c r="D48" s="41"/>
      <c r="E48" s="41"/>
      <c r="F48" s="41"/>
      <c r="G48" s="41"/>
    </row>
    <row r="49" ht="14.25"/>
    <row r="50" ht="14.25"/>
    <row r="51" ht="14.25"/>
    <row r="52" ht="14.25"/>
    <row r="53" ht="14.25"/>
    <row r="54" ht="14.25"/>
    <row r="55" ht="14.25"/>
  </sheetData>
  <mergeCells count="16">
    <mergeCell ref="A2:P2"/>
    <mergeCell ref="B4:P4"/>
    <mergeCell ref="B5:O5"/>
    <mergeCell ref="N6:P6"/>
    <mergeCell ref="A7:A9"/>
    <mergeCell ref="B7:B9"/>
    <mergeCell ref="C7:C9"/>
    <mergeCell ref="D7:H7"/>
    <mergeCell ref="I7:J7"/>
    <mergeCell ref="K7:P7"/>
    <mergeCell ref="A35:B35"/>
    <mergeCell ref="A36:B36"/>
    <mergeCell ref="B39:G39"/>
    <mergeCell ref="B40:G41"/>
    <mergeCell ref="B44:G44"/>
    <mergeCell ref="B45:G45"/>
  </mergeCells>
  <printOptions headings="0" gridLines="0"/>
  <pageMargins left="0.31496062992125984" right="0.31496062992125984" top="0.15748031496062992" bottom="0.11811023622047245" header="0.31496062992125984" footer="0.31496062992125984"/>
  <pageSetup paperSize="9" scale="63" firstPageNumber="1" fitToWidth="1" fitToHeight="2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MFNSO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Рогожникова Екатерина Олеговна</dc:creator>
  <cp:revision>8</cp:revision>
  <dcterms:created xsi:type="dcterms:W3CDTF">2013-05-28T06:20:25Z</dcterms:created>
  <dcterms:modified xsi:type="dcterms:W3CDTF">2025-06-27T08:53:25Z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lanningSheetType">
    <vt:lpwstr>0</vt:lpwstr>
  </property>
</Properties>
</file>